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70369EAD-85A8-44B7-8665-FC1E4D2A53B1}" xr6:coauthVersionLast="40" xr6:coauthVersionMax="40" xr10:uidLastSave="{00000000-0000-0000-0000-000000000000}"/>
  <bookViews>
    <workbookView xWindow="0" yWindow="0" windowWidth="20490" windowHeight="7545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Kerosene'!$A$4:$AR$44</definedName>
    <definedName name="_xlnm._FilterDatabase" localSheetId="0" hidden="1">'Litre of Kerosene'!$A$1:$AR$44</definedName>
  </definedNames>
  <calcPr calcId="181029"/>
</workbook>
</file>

<file path=xl/calcChain.xml><?xml version="1.0" encoding="utf-8"?>
<calcChain xmlns="http://schemas.openxmlformats.org/spreadsheetml/2006/main">
  <c r="AT42" i="2" l="1"/>
  <c r="AT42" i="1"/>
  <c r="AS42" i="2"/>
  <c r="AS42" i="1"/>
  <c r="AT41" i="2"/>
  <c r="AS41" i="2"/>
  <c r="AT40" i="2"/>
  <c r="AS40" i="2"/>
  <c r="AT39" i="2"/>
  <c r="AS39" i="2"/>
  <c r="AT38" i="2"/>
  <c r="AS38" i="2"/>
  <c r="AT37" i="2"/>
  <c r="AS37" i="2"/>
  <c r="AT36" i="2"/>
  <c r="AS36" i="2"/>
  <c r="AT35" i="2"/>
  <c r="AS35" i="2"/>
  <c r="AT34" i="2"/>
  <c r="AS34" i="2"/>
  <c r="AT33" i="2"/>
  <c r="AS33" i="2"/>
  <c r="AT32" i="2"/>
  <c r="AS32" i="2"/>
  <c r="AT31" i="2"/>
  <c r="AS31" i="2"/>
  <c r="AT30" i="2"/>
  <c r="AS30" i="2"/>
  <c r="AT29" i="2"/>
  <c r="AS29" i="2"/>
  <c r="AT28" i="2"/>
  <c r="AS28" i="2"/>
  <c r="AT27" i="2"/>
  <c r="AS27" i="2"/>
  <c r="AT26" i="2"/>
  <c r="AS26" i="2"/>
  <c r="AT25" i="2"/>
  <c r="AS25" i="2"/>
  <c r="AT24" i="2"/>
  <c r="AS24" i="2"/>
  <c r="AT23" i="2"/>
  <c r="AS23" i="2"/>
  <c r="AT22" i="2"/>
  <c r="AS22" i="2"/>
  <c r="AT21" i="2"/>
  <c r="AS21" i="2"/>
  <c r="AT20" i="2"/>
  <c r="AS20" i="2"/>
  <c r="AT19" i="2"/>
  <c r="AS19" i="2"/>
  <c r="AT18" i="2"/>
  <c r="AS18" i="2"/>
  <c r="AT17" i="2"/>
  <c r="AS17" i="2"/>
  <c r="AT16" i="2"/>
  <c r="AS16" i="2"/>
  <c r="AT15" i="2"/>
  <c r="AS15" i="2"/>
  <c r="AT14" i="2"/>
  <c r="AS14" i="2"/>
  <c r="AT13" i="2"/>
  <c r="AS13" i="2"/>
  <c r="AT12" i="2"/>
  <c r="AS12" i="2"/>
  <c r="AT11" i="2"/>
  <c r="AS11" i="2"/>
  <c r="AT10" i="2"/>
  <c r="AS10" i="2"/>
  <c r="AT9" i="2"/>
  <c r="AS9" i="2"/>
  <c r="AT8" i="2"/>
  <c r="AS8" i="2"/>
  <c r="AT7" i="2"/>
  <c r="AS7" i="2"/>
  <c r="AT6" i="2"/>
  <c r="AS6" i="2"/>
  <c r="AT5" i="2"/>
  <c r="AS5" i="2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R42" i="2"/>
  <c r="AR42" i="1"/>
  <c r="AQ42" i="2" l="1"/>
  <c r="AQ42" i="1"/>
  <c r="AR43" i="2" l="1"/>
  <c r="AR43" i="1"/>
  <c r="AP42" i="1"/>
  <c r="AQ43" i="1" s="1"/>
  <c r="AP42" i="2"/>
  <c r="AQ43" i="2" s="1"/>
  <c r="AO42" i="2"/>
  <c r="AO42" i="1"/>
  <c r="AN42" i="2"/>
  <c r="AN42" i="1"/>
  <c r="AM42" i="2"/>
  <c r="AM42" i="1"/>
  <c r="AP43" i="1" l="1"/>
  <c r="AP43" i="2"/>
  <c r="AO43" i="2"/>
  <c r="AO43" i="1"/>
  <c r="AN43" i="2"/>
  <c r="AN43" i="1"/>
  <c r="AL42" i="2"/>
  <c r="AM43" i="2" s="1"/>
  <c r="AL42" i="1"/>
  <c r="AK42" i="2"/>
  <c r="AK42" i="1"/>
  <c r="AJ42" i="2"/>
  <c r="AJ42" i="1"/>
  <c r="AI42" i="2"/>
  <c r="AI42" i="1"/>
  <c r="AD42" i="2"/>
  <c r="AP44" i="2" s="1"/>
  <c r="AE42" i="2"/>
  <c r="AQ44" i="2" s="1"/>
  <c r="AF42" i="2"/>
  <c r="AR44" i="2" s="1"/>
  <c r="AG42" i="2"/>
  <c r="AH42" i="2"/>
  <c r="AL43" i="1" l="1"/>
  <c r="AM43" i="1"/>
  <c r="AL43" i="2"/>
  <c r="AK43" i="2"/>
  <c r="AK43" i="1"/>
  <c r="AJ43" i="2"/>
  <c r="AJ43" i="1"/>
  <c r="AI43" i="2"/>
  <c r="AE43" i="2"/>
  <c r="AF43" i="2"/>
  <c r="AG43" i="2"/>
  <c r="AH43" i="2"/>
  <c r="AH42" i="1"/>
  <c r="AI43" i="1" s="1"/>
  <c r="AG42" i="1" l="1"/>
  <c r="AH43" i="1" s="1"/>
  <c r="AF42" i="1"/>
  <c r="AR44" i="1" s="1"/>
  <c r="AG43" i="1" l="1"/>
  <c r="AE42" i="1"/>
  <c r="AQ44" i="1" s="1"/>
  <c r="AD42" i="1"/>
  <c r="AP44" i="1" s="1"/>
  <c r="AF43" i="1" l="1"/>
  <c r="AE43" i="1"/>
  <c r="AC42" i="1"/>
  <c r="AC42" i="2"/>
  <c r="AD43" i="2" l="1"/>
  <c r="AO44" i="2"/>
  <c r="AD43" i="1"/>
  <c r="AO44" i="1"/>
  <c r="AB42" i="2"/>
  <c r="AB42" i="1"/>
  <c r="AA42" i="2"/>
  <c r="AM44" i="2" s="1"/>
  <c r="AA42" i="1"/>
  <c r="AM44" i="1" s="1"/>
  <c r="Z42" i="2"/>
  <c r="AL44" i="2" s="1"/>
  <c r="Y42" i="2"/>
  <c r="AK44" i="2" s="1"/>
  <c r="Z42" i="1"/>
  <c r="AL44" i="1" s="1"/>
  <c r="Y42" i="1"/>
  <c r="AK44" i="1" s="1"/>
  <c r="AC43" i="2" l="1"/>
  <c r="AN44" i="2"/>
  <c r="AC43" i="1"/>
  <c r="AN44" i="1"/>
  <c r="Z43" i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<sst xmlns="http://schemas.openxmlformats.org/spreadsheetml/2006/main" count="262" uniqueCount="57">
  <si>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</si>
  <si>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</si>
  <si>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</si>
  <si>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</si>
  <si>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</si>
  <si>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</si>
  <si>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</si>
  <si>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</si>
  <si>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</si>
  <si>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</si>
  <si>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</si>
  <si>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</si>
  <si>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</si>
  <si>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</si>
  <si>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</si>
  <si>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</si>
  <si>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</si>
  <si>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</si>
  <si>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</si>
  <si>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</si>
  <si>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</si>
  <si>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</si>
  <si>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</si>
  <si>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</si>
  <si>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</si>
  <si>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</si>
  <si>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</si>
  <si>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</si>
  <si>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</si>
  <si>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</si>
  <si>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</si>
  <si>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</si>
  <si>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</si>
  <si>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</si>
  <si>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</si>
  <si>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</si>
  <si>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</si>
  <si>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</si>
  <si>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</si>
  <si>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</si>
  <si>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</si>
  <si>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</si>
  <si>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</si>
  <si>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</si>
  <si>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</si>
  <si>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</si>
  <si>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</si>
  <si>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 xml:space="preserve">HOUSEHOLD KEROSENE  (KEROSENE ) </t>
  </si>
  <si>
    <t>PRICE WATCH</t>
  </si>
  <si>
    <t>F</t>
  </si>
  <si>
    <t>STATES WITH THE HIGHEST AVERAGE PRICES IN MAY</t>
  </si>
  <si>
    <t>STATES WITH THE LOWEST AVERAGE PRICES IN MAY</t>
  </si>
  <si>
    <t>Batelsa</t>
  </si>
  <si>
    <t>Year on Year %</t>
  </si>
  <si>
    <t>Month on Month %</t>
  </si>
  <si>
    <t>(Nov 2017-Nov 2018)</t>
  </si>
  <si>
    <t xml:space="preserve"> Oct 2018-Nov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</si>
</sst>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2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Fill="1" applyBorder="1" applyAlignment="1">
      <alignment horizontal="right" wrapText="1"/>
    </xf>
    <xf numFmtId="2" fontId="9" fillId="0" borderId="6" xfId="2" applyNumberFormat="1" applyFont="1" applyFill="1" applyBorder="1" applyAlignment="1">
      <alignment horizontal="right" wrapText="1"/>
    </xf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4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164" fontId="3" fillId="0" borderId="2" xfId="8" applyFont="1" applyFill="1" applyBorder="1" applyAlignment="1">
      <alignment horizontal="right" wrapText="1"/>
    </xf>
    <xf numFmtId="164" fontId="0" fillId="0" borderId="0" xfId="8" applyFont="1"/>
    <xf numFmtId="164" fontId="3" fillId="0" borderId="3" xfId="8" applyFont="1" applyFill="1" applyBorder="1" applyAlignment="1">
      <alignment horizontal="right" wrapText="1"/>
    </xf>
    <xf numFmtId="165" fontId="3" fillId="0" borderId="2" xfId="8" applyNumberFormat="1" applyFont="1" applyFill="1" applyBorder="1" applyAlignment="1">
      <alignment horizontal="right" wrapText="1"/>
    </xf>
    <xf numFmtId="165" fontId="3" fillId="0" borderId="3" xfId="8" applyNumberFormat="1" applyFont="1" applyFill="1" applyBorder="1" applyAlignment="1">
      <alignment horizontal="right" wrapText="1"/>
    </xf>
    <xf numFmtId="2" fontId="17" fillId="0" borderId="2" xfId="9" applyNumberFormat="1" applyFont="1" applyFill="1" applyBorder="1" applyAlignment="1">
      <alignment horizontal="right" wrapText="1"/>
    </xf>
    <xf numFmtId="2" fontId="17" fillId="0" borderId="2" xfId="10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2" fontId="17" fillId="0" borderId="2" xfId="11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2" fontId="19" fillId="0" borderId="2" xfId="5" applyNumberFormat="1" applyFont="1" applyFill="1" applyBorder="1" applyAlignment="1">
      <alignment horizontal="right" wrapText="1"/>
    </xf>
    <xf numFmtId="0" fontId="7" fillId="0" borderId="0" xfId="0" applyFont="1" applyAlignment="1"/>
    <xf numFmtId="0" fontId="0" fillId="0" borderId="0" xfId="0" applyAlignment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20" fillId="4" borderId="7" xfId="0" applyFont="1" applyFill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166" fontId="22" fillId="4" borderId="0" xfId="0" applyNumberFormat="1" applyFont="1" applyFill="1" applyBorder="1" applyAlignment="1">
      <alignment horizontal="right" vertical="center"/>
    </xf>
    <xf numFmtId="166" fontId="21" fillId="4" borderId="7" xfId="0" applyNumberFormat="1" applyFont="1" applyFill="1" applyBorder="1" applyAlignment="1">
      <alignment horizontal="right" vertical="center" wrapText="1"/>
    </xf>
    <xf numFmtId="0" fontId="0" fillId="0" borderId="7" xfId="0" applyBorder="1"/>
    <xf numFmtId="2" fontId="8" fillId="0" borderId="7" xfId="0" applyNumberFormat="1" applyFont="1" applyBorder="1" applyAlignment="1">
      <alignment horizontal="center"/>
    </xf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2"/>
  <sheetViews>
    <sheetView workbookViewId="0">
      <pane xSplit="1" ySplit="4" topLeftCell="AG29" activePane="bottomRight" state="frozen"/>
      <selection pane="topRight" activeCell="B1" sqref="B1"/>
      <selection pane="bottomLeft" activeCell="A5" sqref="A5"/>
      <selection pane="bottomRight" activeCell="AO29" sqref="AO29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45" max="45" width="24.7109375" style="44" customWidth="1"/>
    <col min="46" max="46" width="20.7109375" style="44" customWidth="1"/>
  </cols>
  <sheetData>
    <row r="1" spans="1:46" ht="21" x14ac:dyDescent="0.35">
      <c r="C1" s="42" t="s">
        <v>47</v>
      </c>
      <c r="D1" s="43"/>
      <c r="E1" s="43"/>
      <c r="F1" s="43"/>
      <c r="G1" s="43"/>
      <c r="H1" s="43"/>
      <c r="AH1" s="32" t="s">
        <v>49</v>
      </c>
    </row>
    <row r="2" spans="1:46" ht="21" x14ac:dyDescent="0.35">
      <c r="C2" s="42" t="s">
        <v>48</v>
      </c>
      <c r="D2" s="43"/>
      <c r="E2" s="43"/>
      <c r="F2" s="43"/>
      <c r="AS2" s="45"/>
      <c r="AT2" s="45"/>
    </row>
    <row r="3" spans="1:46" ht="20.25" customHeight="1" x14ac:dyDescent="0.35">
      <c r="C3" s="13" t="s">
        <v>46</v>
      </c>
      <c r="AS3" s="46" t="s">
        <v>53</v>
      </c>
      <c r="AT3" s="46" t="s">
        <v>54</v>
      </c>
    </row>
    <row r="4" spans="1:46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46" t="s">
        <v>55</v>
      </c>
      <c r="AT4" s="46" t="s">
        <v>56</v>
      </c>
    </row>
    <row r="5" spans="1:46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7">
        <f>(AR5-AF5)/AF5*100</f>
        <v>25.733135754189938</v>
      </c>
      <c r="AT5" s="47">
        <f>(AR5-AQ5)/AQ5*100</f>
        <v>0.44435272240417312</v>
      </c>
    </row>
    <row r="6" spans="1:46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7">
        <f t="shared" ref="AS6:AS42" si="0">(AR6-AF6)/AF6*100</f>
        <v>35</v>
      </c>
      <c r="AT6" s="47">
        <f t="shared" ref="AT6:AT42" si="1">(AR6-AQ6)/AQ6*100</f>
        <v>-6.4232902033272659</v>
      </c>
    </row>
    <row r="7" spans="1:46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7">
        <f t="shared" si="0"/>
        <v>7.0118446449715002</v>
      </c>
      <c r="AT7" s="47">
        <f t="shared" si="1"/>
        <v>-2.1978021978021851</v>
      </c>
    </row>
    <row r="8" spans="1:46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7">
        <f t="shared" si="0"/>
        <v>4.7967738512122384</v>
      </c>
      <c r="AT8" s="47">
        <f t="shared" si="1"/>
        <v>-2.746212121214791</v>
      </c>
    </row>
    <row r="9" spans="1:46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7">
        <f t="shared" si="0"/>
        <v>7.8836715823750794</v>
      </c>
      <c r="AT9" s="47">
        <f t="shared" si="1"/>
        <v>-11.734693877550985</v>
      </c>
    </row>
    <row r="10" spans="1:46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7">
        <f t="shared" si="0"/>
        <v>7.0383097874505527</v>
      </c>
      <c r="AT10" s="47">
        <f t="shared" si="1"/>
        <v>-0.32592592592605391</v>
      </c>
    </row>
    <row r="11" spans="1:46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7">
        <f t="shared" si="0"/>
        <v>9.6600010846948106</v>
      </c>
      <c r="AT11" s="47">
        <f t="shared" si="1"/>
        <v>-4.4773662551440632</v>
      </c>
    </row>
    <row r="12" spans="1:46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7">
        <f t="shared" si="0"/>
        <v>7.9936931683189716</v>
      </c>
      <c r="AT12" s="47">
        <f t="shared" si="1"/>
        <v>-6.8281645148408687</v>
      </c>
    </row>
    <row r="13" spans="1:46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7">
        <f t="shared" si="0"/>
        <v>5.9332573657265684</v>
      </c>
      <c r="AT13" s="47">
        <f t="shared" si="1"/>
        <v>-1.0820854738225754</v>
      </c>
    </row>
    <row r="14" spans="1:46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7">
        <f t="shared" si="0"/>
        <v>13.410082947607204</v>
      </c>
      <c r="AT14" s="47">
        <f t="shared" si="1"/>
        <v>-8.5106382978722106</v>
      </c>
    </row>
    <row r="15" spans="1:46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7">
        <f t="shared" si="0"/>
        <v>5.5594778561335607</v>
      </c>
      <c r="AT15" s="47">
        <f t="shared" si="1"/>
        <v>-0.28837028204320364</v>
      </c>
    </row>
    <row r="16" spans="1:46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7">
        <f t="shared" si="0"/>
        <v>22.148296870917726</v>
      </c>
      <c r="AT16" s="47">
        <f t="shared" si="1"/>
        <v>-1.4616755793226355</v>
      </c>
    </row>
    <row r="17" spans="1:46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7">
        <f t="shared" si="0"/>
        <v>-0.29247540547726514</v>
      </c>
      <c r="AT17" s="47">
        <f t="shared" si="1"/>
        <v>-8.2352941176470864</v>
      </c>
    </row>
    <row r="18" spans="1:46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7">
        <f t="shared" si="0"/>
        <v>2.5325770901389264</v>
      </c>
      <c r="AT18" s="47">
        <f t="shared" si="1"/>
        <v>-15.798410404624285</v>
      </c>
    </row>
    <row r="19" spans="1:46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7">
        <f t="shared" si="0"/>
        <v>19.444444444444326</v>
      </c>
      <c r="AT19" s="47">
        <f t="shared" si="1"/>
        <v>-7.7253218884120916</v>
      </c>
    </row>
    <row r="20" spans="1:46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7">
        <f t="shared" si="0"/>
        <v>-4.4152073784979571</v>
      </c>
      <c r="AT20" s="47">
        <f t="shared" si="1"/>
        <v>-2.7472527472527521</v>
      </c>
    </row>
    <row r="21" spans="1:46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7">
        <f t="shared" si="0"/>
        <v>17.020425066906007</v>
      </c>
      <c r="AT21" s="47">
        <f t="shared" si="1"/>
        <v>-3.1707775134593108</v>
      </c>
    </row>
    <row r="22" spans="1:46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7">
        <f t="shared" si="0"/>
        <v>18.442677936539887</v>
      </c>
      <c r="AT22" s="47">
        <f t="shared" si="1"/>
        <v>-2.9144204851752082</v>
      </c>
    </row>
    <row r="23" spans="1:46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7">
        <f t="shared" si="0"/>
        <v>16.801567650792329</v>
      </c>
      <c r="AT23" s="47">
        <f t="shared" si="1"/>
        <v>-5.7081628677187535</v>
      </c>
    </row>
    <row r="24" spans="1:46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7">
        <f t="shared" si="0"/>
        <v>47.161650161796679</v>
      </c>
      <c r="AT24" s="47">
        <f t="shared" si="1"/>
        <v>-2.3882896764251318</v>
      </c>
    </row>
    <row r="25" spans="1:46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7">
        <f t="shared" si="0"/>
        <v>6.0320583828912753</v>
      </c>
      <c r="AT25" s="47">
        <f t="shared" si="1"/>
        <v>-0.335535283632168</v>
      </c>
    </row>
    <row r="26" spans="1:46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7">
        <f t="shared" si="0"/>
        <v>4.6373123449170146</v>
      </c>
      <c r="AT26" s="47">
        <f t="shared" si="1"/>
        <v>-1.2878107217731634</v>
      </c>
    </row>
    <row r="27" spans="1:46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7">
        <f t="shared" si="0"/>
        <v>-6.017257728688616</v>
      </c>
      <c r="AT27" s="47">
        <f t="shared" si="1"/>
        <v>1.5805471124619739</v>
      </c>
    </row>
    <row r="28" spans="1:46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7">
        <f t="shared" si="0"/>
        <v>9.997215260373002</v>
      </c>
      <c r="AT28" s="47">
        <f t="shared" si="1"/>
        <v>-4.2424242424243728</v>
      </c>
    </row>
    <row r="29" spans="1:46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7">
        <f t="shared" si="0"/>
        <v>26.414645979583401</v>
      </c>
      <c r="AT29" s="47">
        <f t="shared" si="1"/>
        <v>-4.5301595214359214</v>
      </c>
    </row>
    <row r="30" spans="1:46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7">
        <f t="shared" si="0"/>
        <v>39.304985607948858</v>
      </c>
      <c r="AT30" s="47">
        <f t="shared" si="1"/>
        <v>-11.162950257289856</v>
      </c>
    </row>
    <row r="31" spans="1:46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7">
        <f t="shared" si="0"/>
        <v>1.2829169480081064</v>
      </c>
      <c r="AT31" s="47">
        <f t="shared" si="1"/>
        <v>-10.000000000000025</v>
      </c>
    </row>
    <row r="32" spans="1:46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7">
        <f t="shared" si="0"/>
        <v>10.160427807486609</v>
      </c>
      <c r="AT32" s="47">
        <f t="shared" si="1"/>
        <v>-12.519660270525343</v>
      </c>
    </row>
    <row r="33" spans="1:46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7">
        <f t="shared" si="0"/>
        <v>24.367254320125678</v>
      </c>
      <c r="AT33" s="47">
        <f t="shared" si="1"/>
        <v>-13.994082840236702</v>
      </c>
    </row>
    <row r="34" spans="1:46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7">
        <f t="shared" si="0"/>
        <v>12.868217054263431</v>
      </c>
      <c r="AT34" s="47">
        <f t="shared" si="1"/>
        <v>-6.9846678023850792</v>
      </c>
    </row>
    <row r="35" spans="1:46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7">
        <f t="shared" si="0"/>
        <v>0.89134585720119253</v>
      </c>
      <c r="AT35" s="47">
        <f t="shared" si="1"/>
        <v>-4.6042257962788025</v>
      </c>
    </row>
    <row r="36" spans="1:46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7">
        <f t="shared" si="0"/>
        <v>11.052989339472347</v>
      </c>
      <c r="AT36" s="47">
        <f t="shared" si="1"/>
        <v>-9.4809022353209471</v>
      </c>
    </row>
    <row r="37" spans="1:46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7">
        <f t="shared" si="0"/>
        <v>3.0095862111242271</v>
      </c>
      <c r="AT37" s="47">
        <f t="shared" si="1"/>
        <v>-2.5734683712434943</v>
      </c>
    </row>
    <row r="38" spans="1:46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7">
        <f t="shared" si="0"/>
        <v>-6.1558842514119583</v>
      </c>
      <c r="AT38" s="47">
        <f t="shared" si="1"/>
        <v>-2.0168067226888202</v>
      </c>
    </row>
    <row r="39" spans="1:46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7">
        <f t="shared" si="0"/>
        <v>10.264077653289574</v>
      </c>
      <c r="AT39" s="47">
        <f t="shared" si="1"/>
        <v>-6.0625175217269271</v>
      </c>
    </row>
    <row r="40" spans="1:46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7">
        <f t="shared" si="0"/>
        <v>14.290068193074019</v>
      </c>
      <c r="AT40" s="47">
        <f t="shared" si="1"/>
        <v>-10.000000000000011</v>
      </c>
    </row>
    <row r="41" spans="1:46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7">
        <f t="shared" si="0"/>
        <v>35.807253819074212</v>
      </c>
      <c r="AT41" s="47">
        <f t="shared" si="1"/>
        <v>-0.94228504122509782</v>
      </c>
    </row>
    <row r="42" spans="1:46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" si="13">AVERAGE(AR5:AR41)</f>
        <v>298.32423361643401</v>
      </c>
      <c r="AS42" s="51">
        <f t="shared" si="0"/>
        <v>11.675312074608501</v>
      </c>
      <c r="AT42" s="51">
        <f t="shared" si="1"/>
        <v>-5.460695306748339</v>
      </c>
    </row>
    <row r="43" spans="1:46" ht="15" customHeight="1" x14ac:dyDescent="0.25">
      <c r="A43" s="11" t="s">
        <v>44</v>
      </c>
      <c r="E43" s="14">
        <f>E42/D42*100-100</f>
        <v>7.5524922131515524</v>
      </c>
      <c r="F43" s="14">
        <f t="shared" ref="F43:AR43" si="14">F42/E42*100-100</f>
        <v>12.140921363290147</v>
      </c>
      <c r="G43" s="14">
        <f t="shared" si="14"/>
        <v>-4.9945461730845722</v>
      </c>
      <c r="H43" s="14">
        <f t="shared" si="14"/>
        <v>1.3108290224215011</v>
      </c>
      <c r="I43" s="14">
        <f t="shared" si="14"/>
        <v>13.841233912217078</v>
      </c>
      <c r="J43" s="14">
        <f t="shared" si="14"/>
        <v>-14.01623722496889</v>
      </c>
      <c r="K43" s="14">
        <f t="shared" si="14"/>
        <v>19.483947276998421</v>
      </c>
      <c r="L43" s="14">
        <f t="shared" si="14"/>
        <v>-16.764243847781174</v>
      </c>
      <c r="M43" s="14">
        <f t="shared" si="14"/>
        <v>-3.738053229139382E-2</v>
      </c>
      <c r="N43" s="14">
        <f t="shared" si="14"/>
        <v>4.1012665574236422</v>
      </c>
      <c r="O43" s="14">
        <f t="shared" si="14"/>
        <v>2.1823222231757313</v>
      </c>
      <c r="P43" s="14">
        <f t="shared" si="14"/>
        <v>30.655037197236396</v>
      </c>
      <c r="Q43" s="14">
        <f t="shared" si="14"/>
        <v>-3.8993359553723366</v>
      </c>
      <c r="R43" s="14">
        <f t="shared" si="14"/>
        <v>-3.1905271691828716</v>
      </c>
      <c r="S43" s="14">
        <f t="shared" si="14"/>
        <v>1.4033088234866682</v>
      </c>
      <c r="T43" s="14">
        <f t="shared" si="14"/>
        <v>-3.3716008044298036</v>
      </c>
      <c r="U43" s="14">
        <f t="shared" si="14"/>
        <v>-18.031565582230456</v>
      </c>
      <c r="V43" s="14">
        <f t="shared" si="14"/>
        <v>87.119108591287386</v>
      </c>
      <c r="W43" s="14">
        <f t="shared" si="14"/>
        <v>-18.769048950226193</v>
      </c>
      <c r="X43" s="14">
        <f t="shared" si="14"/>
        <v>-11.59366430770217</v>
      </c>
      <c r="Y43" s="14">
        <f t="shared" si="14"/>
        <v>-9.8722827814000169</v>
      </c>
      <c r="Z43" s="14">
        <f t="shared" si="14"/>
        <v>8.0094914296793718</v>
      </c>
      <c r="AA43" s="14">
        <f t="shared" si="14"/>
        <v>-5.2831078271856029</v>
      </c>
      <c r="AB43" s="14">
        <f t="shared" si="14"/>
        <v>-2.3590127062510788</v>
      </c>
      <c r="AC43" s="14">
        <f t="shared" si="14"/>
        <v>-19.597389680120202</v>
      </c>
      <c r="AD43" s="14">
        <f t="shared" si="14"/>
        <v>17.276334033663929</v>
      </c>
      <c r="AE43" s="14">
        <f t="shared" si="14"/>
        <v>3.3871598215067706</v>
      </c>
      <c r="AF43" s="14">
        <f t="shared" si="14"/>
        <v>-2.3063243369887942</v>
      </c>
      <c r="AG43" s="14">
        <f t="shared" si="14"/>
        <v>8.794302176464285</v>
      </c>
      <c r="AH43" s="14">
        <f t="shared" si="14"/>
        <v>-0.61240065953927569</v>
      </c>
      <c r="AI43" s="14">
        <f t="shared" si="14"/>
        <v>-9.6484687358426413E-2</v>
      </c>
      <c r="AJ43" s="14">
        <f t="shared" si="14"/>
        <v>-6.7854631110225796</v>
      </c>
      <c r="AK43" s="14">
        <f t="shared" si="14"/>
        <v>3.5310404561180064</v>
      </c>
      <c r="AL43" s="14">
        <f t="shared" si="14"/>
        <v>0.6468447294279116</v>
      </c>
      <c r="AM43" s="14">
        <f t="shared" si="14"/>
        <v>-0.2196196171331195</v>
      </c>
      <c r="AN43" s="14">
        <f t="shared" si="14"/>
        <v>-1.0022122103510469</v>
      </c>
      <c r="AO43" s="14">
        <f t="shared" si="14"/>
        <v>4.2906229639763467</v>
      </c>
      <c r="AP43" s="14">
        <f t="shared" si="14"/>
        <v>2.953873560005178</v>
      </c>
      <c r="AQ43" s="14">
        <f t="shared" si="14"/>
        <v>6.1482068751701036</v>
      </c>
      <c r="AR43" s="14">
        <f t="shared" si="14"/>
        <v>-5.4606953067483488</v>
      </c>
      <c r="AS43" s="48"/>
      <c r="AT43" s="48"/>
    </row>
    <row r="44" spans="1:46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R44" si="15">P42/D42*100-100</f>
        <v>57.007393479165984</v>
      </c>
      <c r="Q44" s="14">
        <f t="shared" si="15"/>
        <v>40.289773512277236</v>
      </c>
      <c r="R44" s="14">
        <f t="shared" si="15"/>
        <v>21.109928937361303</v>
      </c>
      <c r="S44" s="14">
        <f t="shared" si="15"/>
        <v>29.265710871711349</v>
      </c>
      <c r="T44" s="14">
        <f t="shared" si="15"/>
        <v>23.291249641699281</v>
      </c>
      <c r="U44" s="14">
        <f t="shared" si="15"/>
        <v>-11.227326310138153</v>
      </c>
      <c r="V44" s="14">
        <f t="shared" si="15"/>
        <v>93.188376874986886</v>
      </c>
      <c r="W44" s="14">
        <f t="shared" si="15"/>
        <v>31.338777659702515</v>
      </c>
      <c r="X44" s="14">
        <f t="shared" si="15"/>
        <v>39.497502082705694</v>
      </c>
      <c r="Y44" s="14">
        <f t="shared" si="15"/>
        <v>25.772928794373399</v>
      </c>
      <c r="Z44" s="14">
        <f t="shared" si="15"/>
        <v>30.494762685793688</v>
      </c>
      <c r="AA44" s="14">
        <f t="shared" si="15"/>
        <v>20.960828619962271</v>
      </c>
      <c r="AB44" s="14">
        <f t="shared" si="15"/>
        <v>-9.6036786358750845</v>
      </c>
      <c r="AC44" s="14">
        <f t="shared" si="15"/>
        <v>-24.369927375161865</v>
      </c>
      <c r="AD44" s="14">
        <f t="shared" si="15"/>
        <v>-8.3806842369527459</v>
      </c>
      <c r="AE44" s="14">
        <f t="shared" si="15"/>
        <v>-6.5882469573090532</v>
      </c>
      <c r="AF44" s="14">
        <f t="shared" si="15"/>
        <v>-5.5584322948785001</v>
      </c>
      <c r="AG44" s="14">
        <f t="shared" si="15"/>
        <v>25.349526655136373</v>
      </c>
      <c r="AH44" s="14">
        <f t="shared" si="15"/>
        <v>-33.421078015454114</v>
      </c>
      <c r="AI44" s="14">
        <f t="shared" si="15"/>
        <v>-18.116576673999546</v>
      </c>
      <c r="AJ44" s="14">
        <f t="shared" si="15"/>
        <v>-13.663140492744063</v>
      </c>
      <c r="AK44" s="14">
        <f t="shared" si="15"/>
        <v>-0.82357380893243715</v>
      </c>
      <c r="AL44" s="14">
        <f t="shared" si="15"/>
        <v>-7.5840999198603924</v>
      </c>
      <c r="AM44" s="14">
        <f t="shared" si="15"/>
        <v>-2.643620880246317</v>
      </c>
      <c r="AN44" s="14">
        <f t="shared" si="15"/>
        <v>-1.2907752451308454</v>
      </c>
      <c r="AO44" s="14">
        <f t="shared" si="15"/>
        <v>28.036222966148216</v>
      </c>
      <c r="AP44" s="14">
        <f t="shared" si="15"/>
        <v>12.399702966274845</v>
      </c>
      <c r="AQ44" s="14">
        <f t="shared" si="15"/>
        <v>15.401438087381351</v>
      </c>
      <c r="AR44" s="14">
        <f t="shared" si="15"/>
        <v>11.675312074608499</v>
      </c>
      <c r="AS44" s="49"/>
      <c r="AT44" s="49"/>
    </row>
    <row r="46" spans="1:46" ht="15" customHeight="1" x14ac:dyDescent="0.25">
      <c r="A46" s="12" t="s">
        <v>50</v>
      </c>
      <c r="AS46" s="50"/>
      <c r="AT46" s="50"/>
    </row>
    <row r="47" spans="1:46" ht="15" customHeight="1" x14ac:dyDescent="0.25">
      <c r="A47" s="4" t="s">
        <v>20</v>
      </c>
      <c r="B47" s="40">
        <v>358.33333333333297</v>
      </c>
      <c r="I47" s="4"/>
      <c r="J47" s="28"/>
      <c r="L47" s="4"/>
      <c r="M47" s="28"/>
      <c r="AD47" s="4"/>
      <c r="AE47" s="38"/>
      <c r="AH47" s="4"/>
      <c r="AI47" s="22"/>
      <c r="AS47"/>
      <c r="AT47"/>
    </row>
    <row r="48" spans="1:46" ht="15" customHeight="1" x14ac:dyDescent="0.25">
      <c r="A48" s="4" t="s">
        <v>23</v>
      </c>
      <c r="B48" s="40">
        <v>353.13254901960698</v>
      </c>
      <c r="I48" s="4"/>
      <c r="J48" s="28"/>
      <c r="L48" s="4"/>
      <c r="M48" s="28"/>
      <c r="AD48" s="4"/>
      <c r="AE48" s="38"/>
      <c r="AH48" s="4"/>
      <c r="AI48" s="22"/>
      <c r="AS48"/>
      <c r="AT48"/>
    </row>
    <row r="49" spans="1:46" ht="15" customHeight="1" x14ac:dyDescent="0.25">
      <c r="A49" s="4" t="s">
        <v>17</v>
      </c>
      <c r="B49" s="40">
        <v>348.99</v>
      </c>
      <c r="I49" s="4"/>
      <c r="J49" s="28"/>
      <c r="L49" s="4"/>
      <c r="M49" s="28"/>
      <c r="AD49" s="4"/>
      <c r="AE49" s="38"/>
      <c r="AH49" s="4"/>
      <c r="AI49" s="22"/>
      <c r="AS49"/>
      <c r="AT49"/>
    </row>
    <row r="50" spans="1:46" ht="15" customHeight="1" x14ac:dyDescent="0.25">
      <c r="F50" s="5"/>
      <c r="AS50"/>
      <c r="AT50"/>
    </row>
    <row r="51" spans="1:46" ht="15" customHeight="1" x14ac:dyDescent="0.25">
      <c r="A51" s="12" t="s">
        <v>51</v>
      </c>
      <c r="AS51"/>
      <c r="AT51"/>
    </row>
    <row r="52" spans="1:46" ht="15" customHeight="1" x14ac:dyDescent="0.25">
      <c r="A52" s="4" t="s">
        <v>24</v>
      </c>
      <c r="B52" s="40">
        <v>268.89</v>
      </c>
      <c r="I52" s="4"/>
      <c r="J52" s="28"/>
      <c r="AD52" s="4"/>
      <c r="AE52" s="38"/>
      <c r="AH52" s="4"/>
      <c r="AS52"/>
      <c r="AT52"/>
    </row>
    <row r="53" spans="1:46" ht="15" customHeight="1" x14ac:dyDescent="0.25">
      <c r="A53" s="4" t="s">
        <v>28</v>
      </c>
      <c r="B53" s="40">
        <v>265.24</v>
      </c>
      <c r="I53" s="4"/>
      <c r="J53" s="28"/>
      <c r="AD53" s="4"/>
      <c r="AE53" s="38"/>
      <c r="AH53" s="4"/>
      <c r="AI53" s="22"/>
      <c r="AS53"/>
      <c r="AT53"/>
    </row>
    <row r="54" spans="1:46" ht="15" customHeight="1" x14ac:dyDescent="0.25">
      <c r="A54" s="4" t="s">
        <v>29</v>
      </c>
      <c r="B54" s="40">
        <v>263.33</v>
      </c>
      <c r="I54" s="4"/>
      <c r="J54" s="28"/>
      <c r="AD54" s="4"/>
      <c r="AE54" s="38"/>
      <c r="AS54"/>
      <c r="AT54"/>
    </row>
    <row r="55" spans="1:46" x14ac:dyDescent="0.25">
      <c r="AS55"/>
      <c r="AT55"/>
    </row>
    <row r="56" spans="1:46" x14ac:dyDescent="0.25">
      <c r="AS56"/>
      <c r="AT56"/>
    </row>
    <row r="57" spans="1:46" x14ac:dyDescent="0.25">
      <c r="AS57"/>
      <c r="AT57"/>
    </row>
    <row r="58" spans="1:46" x14ac:dyDescent="0.25">
      <c r="AS58"/>
      <c r="AT58"/>
    </row>
    <row r="59" spans="1:46" x14ac:dyDescent="0.25">
      <c r="AS59"/>
      <c r="AT59"/>
    </row>
    <row r="60" spans="1:46" x14ac:dyDescent="0.25">
      <c r="AS60"/>
      <c r="AT60"/>
    </row>
    <row r="61" spans="1:46" x14ac:dyDescent="0.25">
      <c r="AS61"/>
      <c r="AT61"/>
    </row>
    <row r="62" spans="1:46" x14ac:dyDescent="0.25">
      <c r="AS62"/>
      <c r="AT62"/>
    </row>
    <row r="63" spans="1:46" x14ac:dyDescent="0.25">
      <c r="AS63"/>
      <c r="AT63"/>
    </row>
    <row r="64" spans="1:46" x14ac:dyDescent="0.25">
      <c r="AS64"/>
      <c r="AT64"/>
    </row>
    <row r="65" spans="45:46" x14ac:dyDescent="0.25">
      <c r="AS65"/>
      <c r="AT65"/>
    </row>
    <row r="66" spans="45:46" x14ac:dyDescent="0.25">
      <c r="AS66"/>
      <c r="AT66"/>
    </row>
    <row r="67" spans="45:46" x14ac:dyDescent="0.25">
      <c r="AS67"/>
      <c r="AT67"/>
    </row>
    <row r="68" spans="45:46" x14ac:dyDescent="0.25">
      <c r="AS68"/>
      <c r="AT68"/>
    </row>
    <row r="69" spans="45:46" x14ac:dyDescent="0.25">
      <c r="AS69"/>
      <c r="AT69"/>
    </row>
    <row r="70" spans="45:46" x14ac:dyDescent="0.25">
      <c r="AS70"/>
      <c r="AT70"/>
    </row>
    <row r="71" spans="45:46" x14ac:dyDescent="0.25">
      <c r="AS71"/>
      <c r="AT71"/>
    </row>
    <row r="72" spans="45:46" x14ac:dyDescent="0.25">
      <c r="AS72"/>
      <c r="AT72"/>
    </row>
  </sheetData>
  <sortState ref="A2:Q38">
    <sortCondition ref="A2:A38"/>
  </sortState>
  <mergeCells count="2">
    <mergeCell ref="C1:H1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T72"/>
  <sheetViews>
    <sheetView tabSelected="1" topLeftCell="A26" workbookViewId="0">
      <pane xSplit="1" topLeftCell="AH1" activePane="topRight" state="frozen"/>
      <selection activeCell="AO29" sqref="AO29"/>
      <selection pane="topRight" activeCell="AO29" sqref="AO29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12.85546875" customWidth="1"/>
    <col min="45" max="45" width="24.7109375" style="44" customWidth="1"/>
    <col min="46" max="46" width="20.7109375" style="44" customWidth="1"/>
  </cols>
  <sheetData>
    <row r="2" spans="1:46" x14ac:dyDescent="0.25">
      <c r="AS2" s="45"/>
      <c r="AT2" s="45"/>
    </row>
    <row r="3" spans="1:46" x14ac:dyDescent="0.25">
      <c r="AS3" s="46" t="s">
        <v>53</v>
      </c>
      <c r="AT3" s="46" t="s">
        <v>54</v>
      </c>
    </row>
    <row r="4" spans="1:46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46" t="s">
        <v>55</v>
      </c>
      <c r="AT4" s="46" t="s">
        <v>56</v>
      </c>
    </row>
    <row r="5" spans="1:46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3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7">
        <f>(AR5-AF5)/AF5*100</f>
        <v>36.648044692737429</v>
      </c>
      <c r="AT5" s="47">
        <f>(AR5-AQ5)/AQ5*100</f>
        <v>4.918501572776659</v>
      </c>
    </row>
    <row r="6" spans="1:46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3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7">
        <f t="shared" ref="AS6:AS42" si="0">(AR6-AF6)/AF6*100</f>
        <v>15</v>
      </c>
      <c r="AT6" s="47">
        <f t="shared" ref="AT6:AT42" si="1">(AR6-AQ6)/AQ6*100</f>
        <v>-6.1224489795918364</v>
      </c>
    </row>
    <row r="7" spans="1:46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7">
        <f t="shared" si="0"/>
        <v>0.32283663384192973</v>
      </c>
      <c r="AT7" s="47">
        <f t="shared" si="1"/>
        <v>-4.9145299145299148</v>
      </c>
    </row>
    <row r="8" spans="1:46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7">
        <f t="shared" si="0"/>
        <v>-6.1344378321458874</v>
      </c>
      <c r="AT8" s="47">
        <f t="shared" si="1"/>
        <v>-4.152458084683456</v>
      </c>
    </row>
    <row r="9" spans="1:46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7">
        <f t="shared" si="0"/>
        <v>-3.0577622670193523</v>
      </c>
      <c r="AT9" s="47">
        <f t="shared" si="1"/>
        <v>-5.4726368159200245</v>
      </c>
    </row>
    <row r="10" spans="1:46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7">
        <f t="shared" si="0"/>
        <v>11.365661193839905</v>
      </c>
      <c r="AT10" s="47">
        <f t="shared" si="1"/>
        <v>6.0606060606060677</v>
      </c>
    </row>
    <row r="11" spans="1:46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7">
        <f t="shared" si="0"/>
        <v>-10.711096824886605</v>
      </c>
      <c r="AT11" s="47">
        <f t="shared" si="1"/>
        <v>-9.0219863532973932</v>
      </c>
    </row>
    <row r="12" spans="1:46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7">
        <f t="shared" si="0"/>
        <v>7.7237089353981565</v>
      </c>
      <c r="AT12" s="47">
        <f t="shared" si="1"/>
        <v>-0.16680567139283209</v>
      </c>
    </row>
    <row r="13" spans="1:46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7">
        <f t="shared" si="0"/>
        <v>16.814461118690321</v>
      </c>
      <c r="AT13" s="47">
        <f t="shared" si="1"/>
        <v>6.6294498381876927</v>
      </c>
    </row>
    <row r="14" spans="1:46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7">
        <f t="shared" si="0"/>
        <v>13.028889899909005</v>
      </c>
      <c r="AT14" s="47">
        <f t="shared" si="1"/>
        <v>-0.47354670150228606</v>
      </c>
    </row>
    <row r="15" spans="1:46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7">
        <f t="shared" si="0"/>
        <v>-9.8208996405009295</v>
      </c>
      <c r="AT15" s="47">
        <f t="shared" si="1"/>
        <v>-0.90659136508887561</v>
      </c>
    </row>
    <row r="16" spans="1:46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7">
        <f t="shared" si="0"/>
        <v>4.2019940643922169</v>
      </c>
      <c r="AT16" s="47">
        <f t="shared" si="1"/>
        <v>-6.9184508869174461</v>
      </c>
    </row>
    <row r="17" spans="1:46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7">
        <f t="shared" si="0"/>
        <v>-5.7310676560879772</v>
      </c>
      <c r="AT17" s="47">
        <f t="shared" si="1"/>
        <v>-4.6600458365168098</v>
      </c>
    </row>
    <row r="18" spans="1:46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3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7">
        <f t="shared" si="0"/>
        <v>19.060439626186128</v>
      </c>
      <c r="AT18" s="47">
        <f t="shared" si="1"/>
        <v>-3.7096774193548372</v>
      </c>
    </row>
    <row r="19" spans="1:46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7">
        <f t="shared" si="0"/>
        <v>-5.3921568627450069</v>
      </c>
      <c r="AT19" s="47">
        <f t="shared" si="1"/>
        <v>-1.3060789969758579</v>
      </c>
    </row>
    <row r="20" spans="1:46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7">
        <f t="shared" si="0"/>
        <v>2.457675689397131</v>
      </c>
      <c r="AT20" s="47">
        <f t="shared" si="1"/>
        <v>-0.53634438955568609</v>
      </c>
    </row>
    <row r="21" spans="1:46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7">
        <f t="shared" si="0"/>
        <v>-0.42388365124608085</v>
      </c>
      <c r="AT21" s="47">
        <f t="shared" si="1"/>
        <v>-3.8877755511021976</v>
      </c>
    </row>
    <row r="22" spans="1:46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7">
        <f t="shared" si="0"/>
        <v>13.448478606576469</v>
      </c>
      <c r="AT22" s="47">
        <f t="shared" si="1"/>
        <v>-0.70156502968159351</v>
      </c>
    </row>
    <row r="23" spans="1:46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7">
        <f t="shared" si="0"/>
        <v>36.288606055340772</v>
      </c>
      <c r="AT23" s="47">
        <f t="shared" si="1"/>
        <v>-13.272357723577125</v>
      </c>
    </row>
    <row r="24" spans="1:46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7">
        <f t="shared" si="0"/>
        <v>34.152885506610069</v>
      </c>
      <c r="AT24" s="47">
        <f t="shared" si="1"/>
        <v>-7.7419354838707974</v>
      </c>
    </row>
    <row r="25" spans="1:46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7">
        <f t="shared" si="0"/>
        <v>3.9543654976922258</v>
      </c>
      <c r="AT25" s="47">
        <f t="shared" si="1"/>
        <v>-7.0680628272251491</v>
      </c>
    </row>
    <row r="26" spans="1:46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7">
        <f t="shared" si="0"/>
        <v>-1.902519676640245</v>
      </c>
      <c r="AT26" s="47">
        <f t="shared" si="1"/>
        <v>-5.8298375820157977</v>
      </c>
    </row>
    <row r="27" spans="1:46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7">
        <f t="shared" si="0"/>
        <v>6.0047716911156748</v>
      </c>
      <c r="AT27" s="47">
        <f t="shared" si="1"/>
        <v>6.7499256616116625</v>
      </c>
    </row>
    <row r="28" spans="1:46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7">
        <f t="shared" si="0"/>
        <v>25.58809303961657</v>
      </c>
      <c r="AT28" s="47">
        <f t="shared" si="1"/>
        <v>-4.101161995899634E-2</v>
      </c>
    </row>
    <row r="29" spans="1:46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3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7">
        <f t="shared" si="0"/>
        <v>6.1830219379450027</v>
      </c>
      <c r="AT29" s="47">
        <f t="shared" si="1"/>
        <v>-13.294286086164611</v>
      </c>
    </row>
    <row r="30" spans="1:46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7">
        <f t="shared" si="0"/>
        <v>35.095249894328745</v>
      </c>
      <c r="AT30" s="47">
        <f t="shared" si="1"/>
        <v>-0.19499568593614416</v>
      </c>
    </row>
    <row r="31" spans="1:46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7">
        <f t="shared" si="0"/>
        <v>-7.1573261309925691</v>
      </c>
      <c r="AT31" s="47">
        <f t="shared" si="1"/>
        <v>0</v>
      </c>
    </row>
    <row r="32" spans="1:46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7">
        <f t="shared" si="0"/>
        <v>-2.4242424242427205</v>
      </c>
      <c r="AT32" s="47">
        <f t="shared" si="1"/>
        <v>-5.0793650793653633</v>
      </c>
    </row>
    <row r="33" spans="1:46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7">
        <f t="shared" si="0"/>
        <v>14.548786873799969</v>
      </c>
      <c r="AT33" s="47">
        <f t="shared" si="1"/>
        <v>-3.9548022598870065</v>
      </c>
    </row>
    <row r="34" spans="1:46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3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7">
        <f t="shared" si="0"/>
        <v>11.627906976744185</v>
      </c>
      <c r="AT34" s="47">
        <f t="shared" si="1"/>
        <v>4.2678251980577464</v>
      </c>
    </row>
    <row r="35" spans="1:46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3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7">
        <f t="shared" si="0"/>
        <v>-0.19261075118193358</v>
      </c>
      <c r="AT35" s="47">
        <f t="shared" si="1"/>
        <v>-5.0593379138038728</v>
      </c>
    </row>
    <row r="36" spans="1:46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7">
        <f t="shared" si="0"/>
        <v>2.276446416233314</v>
      </c>
      <c r="AT36" s="47">
        <f t="shared" si="1"/>
        <v>-6.25</v>
      </c>
    </row>
    <row r="37" spans="1:46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7">
        <f t="shared" si="0"/>
        <v>-1.9407722264246605</v>
      </c>
      <c r="AT37" s="47">
        <f t="shared" si="1"/>
        <v>0.77120822622170793</v>
      </c>
    </row>
    <row r="38" spans="1:46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7">
        <f t="shared" si="0"/>
        <v>-2.483810682776308</v>
      </c>
      <c r="AT38" s="47">
        <f t="shared" si="1"/>
        <v>0.34161490683228968</v>
      </c>
    </row>
    <row r="39" spans="1:46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7">
        <f t="shared" si="0"/>
        <v>10.691872328956986</v>
      </c>
      <c r="AT39" s="47">
        <f t="shared" si="1"/>
        <v>5.2816901408450629</v>
      </c>
    </row>
    <row r="40" spans="1:46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7">
        <f t="shared" si="0"/>
        <v>6.0954703036294015E-2</v>
      </c>
      <c r="AT40" s="47">
        <f t="shared" si="1"/>
        <v>10.589473684210517</v>
      </c>
    </row>
    <row r="41" spans="1:46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7">
        <f t="shared" si="0"/>
        <v>37.933447448029519</v>
      </c>
      <c r="AT41" s="47">
        <f t="shared" si="1"/>
        <v>-4.6511627906972244</v>
      </c>
    </row>
    <row r="42" spans="1:46" x14ac:dyDescent="0.25">
      <c r="A42" s="11" t="s">
        <v>43</v>
      </c>
      <c r="D42" s="14">
        <f>AVERAGE(D5:D41)</f>
        <v>640.46901220275834</v>
      </c>
      <c r="E42" s="14">
        <f t="shared" ref="E42:P42" si="2">AVERAGE(E5:E41)</f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ref="Q42:R42" si="3">AVERAGE(Q5:Q41)</f>
        <v>1059.1904320012679</v>
      </c>
      <c r="R42" s="14">
        <f t="shared" si="3"/>
        <v>1164.0475734168526</v>
      </c>
      <c r="S42" s="14">
        <f t="shared" ref="S42" si="4">AVERAGE(S5:S41)</f>
        <v>955.41834908384317</v>
      </c>
      <c r="T42" s="14">
        <f t="shared" ref="T42:U42" si="5">AVERAGE(T5:T41)</f>
        <v>816.4602431837726</v>
      </c>
      <c r="U42" s="14">
        <f t="shared" si="5"/>
        <v>1032.5910356425061</v>
      </c>
      <c r="V42" s="14">
        <f t="shared" ref="V42:AA42" si="6">AVERAGE(V5:V41)</f>
        <v>1434.4425227765012</v>
      </c>
      <c r="W42" s="14">
        <f t="shared" si="6"/>
        <v>1366.0771542269219</v>
      </c>
      <c r="X42" s="14">
        <f t="shared" si="6"/>
        <v>1172.7788105729283</v>
      </c>
      <c r="Y42" s="14">
        <f t="shared" si="6"/>
        <v>1153.115103906604</v>
      </c>
      <c r="Z42" s="14">
        <f t="shared" si="6"/>
        <v>1036.7072526880168</v>
      </c>
      <c r="AA42" s="14">
        <f t="shared" si="6"/>
        <v>995.07179931802636</v>
      </c>
      <c r="AB42" s="14">
        <f t="shared" ref="AB42:AC42" si="7">AVERAGE(AB5:AB41)</f>
        <v>982.90358470950559</v>
      </c>
      <c r="AC42" s="14">
        <f t="shared" si="7"/>
        <v>978.09656726287926</v>
      </c>
      <c r="AD42" s="14">
        <f t="shared" ref="AD42:AH42" si="8">AVERAGE(AD5:AD41)</f>
        <v>973.71835812598385</v>
      </c>
      <c r="AE42" s="14">
        <f t="shared" si="8"/>
        <v>1035.1220015260262</v>
      </c>
      <c r="AF42" s="14">
        <f t="shared" si="8"/>
        <v>1068.5416216216217</v>
      </c>
      <c r="AG42" s="14">
        <f t="shared" si="8"/>
        <v>1063.6320168240347</v>
      </c>
      <c r="AH42" s="14">
        <f t="shared" si="8"/>
        <v>1024.8286724813706</v>
      </c>
      <c r="AI42" s="14">
        <f t="shared" ref="AI42:AJ42" si="9">AVERAGE(AI5:AI41)</f>
        <v>1030.3325413609757</v>
      </c>
      <c r="AJ42" s="14">
        <f t="shared" si="9"/>
        <v>943.26629464269104</v>
      </c>
      <c r="AK42" s="14">
        <f t="shared" ref="AK42:AL42" si="10">AVERAGE(AK5:AK41)</f>
        <v>975.82330765138772</v>
      </c>
      <c r="AL42" s="14">
        <f t="shared" si="10"/>
        <v>983.67019752152044</v>
      </c>
      <c r="AM42" s="14">
        <f t="shared" ref="AM42:AN42" si="11">AVERAGE(AM5:AM41)</f>
        <v>1004.291499926893</v>
      </c>
      <c r="AN42" s="14">
        <f t="shared" si="11"/>
        <v>1000.1872706230915</v>
      </c>
      <c r="AO42" s="14">
        <f t="shared" ref="AO42:AP42" si="12">AVERAGE(AO5:AO41)</f>
        <v>1084.2429819679796</v>
      </c>
      <c r="AP42" s="14">
        <f t="shared" si="12"/>
        <v>1127.0473509127003</v>
      </c>
      <c r="AQ42" s="14">
        <f t="shared" ref="AQ42:AR42" si="13">AVERAGE(AQ5:AQ41)</f>
        <v>1172.841871430106</v>
      </c>
      <c r="AR42" s="14">
        <f t="shared" si="13"/>
        <v>1145.2067650657866</v>
      </c>
      <c r="AS42" s="51">
        <f t="shared" si="0"/>
        <v>7.1747456433019083</v>
      </c>
      <c r="AT42" s="51">
        <f t="shared" si="1"/>
        <v>-2.3562516855424449</v>
      </c>
    </row>
    <row r="43" spans="1:46" x14ac:dyDescent="0.25">
      <c r="A43" s="11" t="s">
        <v>44</v>
      </c>
      <c r="D43" s="15"/>
      <c r="E43" s="14">
        <f>E42/D42*100-100</f>
        <v>6.1146581746067028</v>
      </c>
      <c r="F43" s="14">
        <f t="shared" ref="F43:AC43" si="14">F42/E42*100-100</f>
        <v>14.075220535977053</v>
      </c>
      <c r="G43" s="14">
        <f>G42/F42*100-100</f>
        <v>-7.6798537077361857</v>
      </c>
      <c r="H43" s="14">
        <f t="shared" si="14"/>
        <v>1.9256342410588303</v>
      </c>
      <c r="I43" s="14">
        <f t="shared" si="14"/>
        <v>11.001193587627128</v>
      </c>
      <c r="J43" s="14">
        <f t="shared" si="14"/>
        <v>-12.219063838404338</v>
      </c>
      <c r="K43" s="14">
        <f t="shared" si="14"/>
        <v>5.6397868709871659</v>
      </c>
      <c r="L43" s="14">
        <f t="shared" si="14"/>
        <v>1.5201810614093603</v>
      </c>
      <c r="M43" s="14">
        <f t="shared" si="14"/>
        <v>-11.589572726145434</v>
      </c>
      <c r="N43" s="14">
        <f t="shared" si="14"/>
        <v>5.9964254123891578</v>
      </c>
      <c r="O43" s="14">
        <f t="shared" si="14"/>
        <v>1.3855057918391793</v>
      </c>
      <c r="P43" s="14">
        <f t="shared" si="14"/>
        <v>40.204211194217123</v>
      </c>
      <c r="Q43" s="14">
        <f t="shared" si="14"/>
        <v>4.3013494771006151</v>
      </c>
      <c r="R43" s="14">
        <f t="shared" si="14"/>
        <v>9.8997440165187669</v>
      </c>
      <c r="S43" s="14">
        <f t="shared" si="14"/>
        <v>-17.922740367098214</v>
      </c>
      <c r="T43" s="14">
        <f t="shared" si="14"/>
        <v>-14.544215738929282</v>
      </c>
      <c r="U43" s="14">
        <f t="shared" si="14"/>
        <v>26.471686069603976</v>
      </c>
      <c r="V43" s="14">
        <f t="shared" si="14"/>
        <v>38.916809585118301</v>
      </c>
      <c r="W43" s="14">
        <f t="shared" si="14"/>
        <v>-4.7659887004221986</v>
      </c>
      <c r="X43" s="14">
        <f t="shared" si="14"/>
        <v>-14.149884803789377</v>
      </c>
      <c r="Y43" s="14">
        <f t="shared" si="14"/>
        <v>-1.6766764959471061</v>
      </c>
      <c r="Z43" s="14">
        <f t="shared" si="14"/>
        <v>-10.095076443298041</v>
      </c>
      <c r="AA43" s="14">
        <f t="shared" si="14"/>
        <v>-4.0161244422701117</v>
      </c>
      <c r="AB43" s="14">
        <f t="shared" si="14"/>
        <v>-1.2228479007103061</v>
      </c>
      <c r="AC43" s="14">
        <f t="shared" si="14"/>
        <v>-0.48906296827139784</v>
      </c>
      <c r="AD43" s="14">
        <f t="shared" ref="AD43" si="15">AD42/AC42*100-100</f>
        <v>-0.44762544757185196</v>
      </c>
      <c r="AE43" s="14">
        <f t="shared" ref="AE43" si="16">AE42/AD42*100-100</f>
        <v>6.3060989748842502</v>
      </c>
      <c r="AF43" s="14">
        <f t="shared" ref="AF43" si="17">AF42/AE42*100-100</f>
        <v>3.2285682312159167</v>
      </c>
      <c r="AG43" s="14">
        <f t="shared" ref="AG43" si="18">AG42/AF42*100-100</f>
        <v>-0.45946781091559785</v>
      </c>
      <c r="AH43" s="14">
        <f t="shared" ref="AH43:AR43" si="19">AH42/AG42*100-100</f>
        <v>-3.6481925824806751</v>
      </c>
      <c r="AI43" s="14">
        <f t="shared" si="19"/>
        <v>0.53705258521688393</v>
      </c>
      <c r="AJ43" s="14">
        <f t="shared" si="19"/>
        <v>-8.4503054327759202</v>
      </c>
      <c r="AK43" s="14">
        <f t="shared" si="19"/>
        <v>3.4515187485872474</v>
      </c>
      <c r="AL43" s="14">
        <f t="shared" si="19"/>
        <v>0.8041301953545883</v>
      </c>
      <c r="AM43" s="14">
        <f t="shared" si="19"/>
        <v>2.0963634414594026</v>
      </c>
      <c r="AN43" s="14">
        <f t="shared" si="19"/>
        <v>-0.40866912685214629</v>
      </c>
      <c r="AO43" s="14">
        <f t="shared" si="19"/>
        <v>8.4039973126755996</v>
      </c>
      <c r="AP43" s="14">
        <f t="shared" si="19"/>
        <v>3.9478575980291311</v>
      </c>
      <c r="AQ43" s="14">
        <f t="shared" si="19"/>
        <v>4.0632295067568123</v>
      </c>
      <c r="AR43" s="14">
        <f t="shared" si="19"/>
        <v>-2.3562516855424462</v>
      </c>
      <c r="AS43" s="48"/>
      <c r="AT43" s="48"/>
    </row>
    <row r="44" spans="1:46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C44" si="20">P42/D42*100-100</f>
        <v>58.557211498363387</v>
      </c>
      <c r="Q44" s="14">
        <f t="shared" si="20"/>
        <v>55.84775386444062</v>
      </c>
      <c r="R44" s="14">
        <f t="shared" si="20"/>
        <v>50.143284183699905</v>
      </c>
      <c r="S44" s="14">
        <f t="shared" si="20"/>
        <v>33.484941402381196</v>
      </c>
      <c r="T44" s="14">
        <f t="shared" si="20"/>
        <v>11.915519972191973</v>
      </c>
      <c r="U44" s="14">
        <f t="shared" si="20"/>
        <v>27.513444232164247</v>
      </c>
      <c r="V44" s="14">
        <f t="shared" si="20"/>
        <v>101.79507791228102</v>
      </c>
      <c r="W44" s="14">
        <f t="shared" si="20"/>
        <v>81.917772643436706</v>
      </c>
      <c r="X44" s="14">
        <f t="shared" si="20"/>
        <v>53.838001217019126</v>
      </c>
      <c r="Y44" s="14">
        <f t="shared" si="20"/>
        <v>71.086873203597719</v>
      </c>
      <c r="Z44" s="14">
        <f t="shared" si="20"/>
        <v>45.113877162189425</v>
      </c>
      <c r="AA44" s="14">
        <f t="shared" si="20"/>
        <v>37.382481040563533</v>
      </c>
      <c r="AB44" s="14">
        <f t="shared" si="20"/>
        <v>-3.2108229137039785</v>
      </c>
      <c r="AC44" s="14">
        <f t="shared" si="20"/>
        <v>-7.6562119792913279</v>
      </c>
      <c r="AD44" s="14">
        <f t="shared" ref="AD44" si="21">AD42/R42*100-100</f>
        <v>-16.350638894610768</v>
      </c>
      <c r="AE44" s="14">
        <f t="shared" ref="AE44" si="22">AE42/S42*100-100</f>
        <v>8.3422777591210604</v>
      </c>
      <c r="AF44" s="14">
        <f t="shared" ref="AF44" si="23">AF42/T42*100-100</f>
        <v>30.874911612947898</v>
      </c>
      <c r="AG44" s="14">
        <f t="shared" ref="AG44" si="24">AG42/U42*100-100</f>
        <v>3.0061253787869759</v>
      </c>
      <c r="AH44" s="14">
        <f t="shared" ref="AH44:AR44" si="25">AH42/V42*100-100</f>
        <v>-28.555612636349039</v>
      </c>
      <c r="AI44" s="14">
        <f t="shared" si="25"/>
        <v>-24.577280414000327</v>
      </c>
      <c r="AJ44" s="14">
        <f t="shared" si="25"/>
        <v>-19.569974650046348</v>
      </c>
      <c r="AK44" s="14">
        <f t="shared" si="25"/>
        <v>-15.375030268407258</v>
      </c>
      <c r="AL44" s="14">
        <f t="shared" si="25"/>
        <v>-5.1159143556659501</v>
      </c>
      <c r="AM44" s="14">
        <f t="shared" si="25"/>
        <v>0.92653621730465829</v>
      </c>
      <c r="AN44" s="14">
        <f t="shared" si="25"/>
        <v>1.7584314659605269</v>
      </c>
      <c r="AO44" s="14">
        <f t="shared" si="25"/>
        <v>10.852345081032453</v>
      </c>
      <c r="AP44" s="14">
        <f t="shared" si="25"/>
        <v>15.746749715370782</v>
      </c>
      <c r="AQ44" s="14">
        <f t="shared" si="25"/>
        <v>13.304699320567678</v>
      </c>
      <c r="AR44" s="14">
        <f t="shared" si="25"/>
        <v>7.1747456433019181</v>
      </c>
      <c r="AS44" s="49"/>
      <c r="AT44" s="49"/>
    </row>
    <row r="46" spans="1:46" ht="15" customHeight="1" x14ac:dyDescent="0.25">
      <c r="A46" s="12" t="s">
        <v>50</v>
      </c>
      <c r="AS46" s="50"/>
      <c r="AT46" s="50"/>
    </row>
    <row r="47" spans="1:46" ht="15" customHeight="1" x14ac:dyDescent="0.25">
      <c r="A47" s="4" t="s">
        <v>23</v>
      </c>
      <c r="B47" s="40">
        <v>1352.94</v>
      </c>
      <c r="C47" s="4"/>
      <c r="F47" s="4"/>
      <c r="G47" s="4"/>
      <c r="H47" s="22"/>
      <c r="I47" s="29"/>
      <c r="AS47"/>
      <c r="AT47"/>
    </row>
    <row r="48" spans="1:46" ht="15" customHeight="1" x14ac:dyDescent="0.25">
      <c r="A48" s="4" t="s">
        <v>19</v>
      </c>
      <c r="B48" s="40">
        <v>1326.67</v>
      </c>
      <c r="C48" s="4"/>
      <c r="F48" s="4"/>
      <c r="G48" s="4"/>
      <c r="H48" s="3"/>
      <c r="I48" s="29"/>
      <c r="AS48"/>
      <c r="AT48"/>
    </row>
    <row r="49" spans="1:46" ht="15" customHeight="1" x14ac:dyDescent="0.25">
      <c r="A49" s="4" t="s">
        <v>14</v>
      </c>
      <c r="B49" s="40">
        <v>1267.25</v>
      </c>
      <c r="C49" s="4"/>
      <c r="F49" s="4"/>
      <c r="G49" s="4"/>
      <c r="H49" s="22"/>
      <c r="I49" s="29"/>
      <c r="AS49"/>
      <c r="AT49"/>
    </row>
    <row r="50" spans="1:46" ht="15" customHeight="1" x14ac:dyDescent="0.25">
      <c r="AS50"/>
      <c r="AT50"/>
    </row>
    <row r="51" spans="1:46" ht="15" customHeight="1" x14ac:dyDescent="0.25">
      <c r="A51" s="12" t="s">
        <v>51</v>
      </c>
      <c r="AS51"/>
      <c r="AT51"/>
    </row>
    <row r="52" spans="1:46" x14ac:dyDescent="0.25">
      <c r="A52" s="4" t="s">
        <v>9</v>
      </c>
      <c r="B52" s="40">
        <v>1022.08</v>
      </c>
      <c r="C52" s="4"/>
      <c r="H52" s="4"/>
      <c r="I52" s="29"/>
      <c r="AS52"/>
      <c r="AT52"/>
    </row>
    <row r="53" spans="1:46" x14ac:dyDescent="0.25">
      <c r="A53" s="4" t="s">
        <v>30</v>
      </c>
      <c r="B53" s="40">
        <v>1009.33</v>
      </c>
      <c r="C53" s="4"/>
      <c r="H53" s="4"/>
      <c r="I53" s="29"/>
      <c r="AS53"/>
      <c r="AT53"/>
    </row>
    <row r="54" spans="1:46" x14ac:dyDescent="0.25">
      <c r="A54" s="4" t="s">
        <v>52</v>
      </c>
      <c r="B54" s="40">
        <v>1000</v>
      </c>
      <c r="C54" s="4"/>
      <c r="H54" s="4"/>
      <c r="I54" s="29"/>
      <c r="AS54"/>
      <c r="AT54"/>
    </row>
    <row r="55" spans="1:46" x14ac:dyDescent="0.25">
      <c r="AS55"/>
      <c r="AT55"/>
    </row>
    <row r="56" spans="1:46" x14ac:dyDescent="0.25">
      <c r="D56" s="4"/>
      <c r="AS56"/>
      <c r="AT56"/>
    </row>
    <row r="57" spans="1:46" x14ac:dyDescent="0.25">
      <c r="AS57"/>
      <c r="AT57"/>
    </row>
    <row r="58" spans="1:46" x14ac:dyDescent="0.25">
      <c r="A58" s="4"/>
      <c r="B58" s="22"/>
      <c r="AS58"/>
      <c r="AT58"/>
    </row>
    <row r="59" spans="1:46" x14ac:dyDescent="0.25">
      <c r="AS59"/>
      <c r="AT59"/>
    </row>
    <row r="60" spans="1:46" x14ac:dyDescent="0.25">
      <c r="AS60"/>
      <c r="AT60"/>
    </row>
    <row r="61" spans="1:46" x14ac:dyDescent="0.25">
      <c r="AS61"/>
      <c r="AT61"/>
    </row>
    <row r="62" spans="1:46" x14ac:dyDescent="0.25">
      <c r="AS62"/>
      <c r="AT62"/>
    </row>
    <row r="63" spans="1:46" x14ac:dyDescent="0.25">
      <c r="AS63"/>
      <c r="AT63"/>
    </row>
    <row r="64" spans="1:46" x14ac:dyDescent="0.25">
      <c r="AS64"/>
      <c r="AT64"/>
    </row>
    <row r="65" spans="45:46" x14ac:dyDescent="0.25">
      <c r="AS65"/>
      <c r="AT65"/>
    </row>
    <row r="66" spans="45:46" x14ac:dyDescent="0.25">
      <c r="AS66"/>
      <c r="AT66"/>
    </row>
    <row r="67" spans="45:46" x14ac:dyDescent="0.25">
      <c r="AS67"/>
      <c r="AT67"/>
    </row>
    <row r="68" spans="45:46" x14ac:dyDescent="0.25">
      <c r="AS68"/>
      <c r="AT68"/>
    </row>
    <row r="69" spans="45:46" x14ac:dyDescent="0.25">
      <c r="AS69"/>
      <c r="AT69"/>
    </row>
    <row r="70" spans="45:46" x14ac:dyDescent="0.25">
      <c r="AS70"/>
      <c r="AT70"/>
    </row>
    <row r="71" spans="45:46" x14ac:dyDescent="0.25">
      <c r="AS71"/>
      <c r="AT71"/>
    </row>
    <row r="72" spans="45:46" x14ac:dyDescent="0.25">
      <c r="AS72"/>
      <c r="AT72"/>
    </row>
  </sheetData>
  <sortState ref="A5:Q41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2018-12-21T07:28:03Z</dcterms:modified>
</cp:coreProperties>
</file>